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Karhu\Downloads\"/>
    </mc:Choice>
  </mc:AlternateContent>
  <xr:revisionPtr revIDLastSave="0" documentId="13_ncr:1_{255C86E2-9061-4578-B718-D0BC37D676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ite Pre Jr" sheetId="3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3" l="1"/>
  <c r="B13" i="3"/>
  <c r="B63" i="3"/>
  <c r="B75" i="3"/>
  <c r="B57" i="3"/>
  <c r="B43" i="3"/>
  <c r="B26" i="3"/>
  <c r="B20" i="3"/>
  <c r="B65" i="3" l="1"/>
  <c r="B77" i="3" s="1"/>
  <c r="B79" i="3" s="1"/>
</calcChain>
</file>

<file path=xl/sharedStrings.xml><?xml version="1.0" encoding="utf-8"?>
<sst xmlns="http://schemas.openxmlformats.org/spreadsheetml/2006/main" count="67" uniqueCount="49">
  <si>
    <t>JOUKKUE: Elite Pre Jr</t>
  </si>
  <si>
    <t>1. HANKINNAT</t>
  </si>
  <si>
    <t>Tähän kirjataan hankinnat, konsultaatiot jne / hlö.</t>
  </si>
  <si>
    <t>RV koreografia</t>
  </si>
  <si>
    <t>YHT. / HLÖ</t>
  </si>
  <si>
    <t>2. LEIRIT</t>
  </si>
  <si>
    <t>Tähän kirjataan suunnitellut leirit / hlö</t>
  </si>
  <si>
    <t>Muut leirit (esim. liiton valmennusringin leirit, opistoleirit / hlö)</t>
  </si>
  <si>
    <t>Voimisteluliiton valintaleiri</t>
  </si>
  <si>
    <t>Valmentajan/huoltajan matkan osuus Talent</t>
  </si>
  <si>
    <t>Valmentajan/huoltajan matkan osuus</t>
  </si>
  <si>
    <t>Tyttöjen lukumäärä joukkueessa</t>
  </si>
  <si>
    <t>3. KOTIMAAN KILPAILUT</t>
  </si>
  <si>
    <t xml:space="preserve">Kilpailut ja arviot kuluista (osallistuminen, kuljetus, ruoka, majoitus (huomioikaa myös valmentajien maksut sisälle) / hlö </t>
  </si>
  <si>
    <t>osallistumismaksu</t>
  </si>
  <si>
    <t>majoitus</t>
  </si>
  <si>
    <t>Kisa 6, RV kisa Lumo</t>
  </si>
  <si>
    <t>3. ULKOMAAN KILPAILUT</t>
  </si>
  <si>
    <t>Kilpailut ja arviot kuluista (osallistuminen, kuljetus, majoitus, tuomarimaksu)</t>
  </si>
  <si>
    <t>lennot/kuljetus</t>
  </si>
  <si>
    <t>Kisa 2, Maa</t>
  </si>
  <si>
    <t>lennot</t>
  </si>
  <si>
    <t xml:space="preserve">Valmentajan/huoltajan matkan osuus </t>
  </si>
  <si>
    <t>Tuomarimaksu</t>
  </si>
  <si>
    <t>valmentajien päivärahat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</si>
  <si>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</si>
  <si>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</si>
  <si>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</si>
  <si>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</si>
  <si>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</si>
  <si>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</si>
  <si>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</si>
  <si>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 xml:space="preserve">TOIMINTAMAKSUERÄN SUURUUS </t>
  </si>
  <si>
    <t>KAUSI:syksy 2022</t>
  </si>
  <si>
    <t>TOIMINTASUUNNITELMA SYKSY 2022</t>
  </si>
  <si>
    <t xml:space="preserve">puku </t>
  </si>
  <si>
    <t xml:space="preserve">Kisa 1/ JV </t>
  </si>
  <si>
    <t xml:space="preserve">Kisa 2/ JV </t>
  </si>
  <si>
    <t>KV Kilpailu Itävalta 11/2022</t>
  </si>
  <si>
    <t xml:space="preserve">Kisa 3/ JV </t>
  </si>
  <si>
    <t>Qridi-sovellus</t>
  </si>
  <si>
    <t>Kisa 4/ JV virtuaali / extra</t>
  </si>
  <si>
    <t xml:space="preserve">Kisa 5, RV Stara </t>
  </si>
  <si>
    <t>vanne + teippi</t>
  </si>
  <si>
    <t>Voimisteluliiton leiri syksy</t>
  </si>
  <si>
    <t>1 Halva</t>
  </si>
  <si>
    <t>JV koreografia (600€ Jenni Merra)</t>
  </si>
  <si>
    <t>Psyykkinen valmennus (3krt)</t>
  </si>
  <si>
    <t>(heinä-, elo-, syys-, loka-, marras-, joulukuu)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</si>
</sst>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Arial"/>
    </font>
    <font>
      <i/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/>
    <xf numFmtId="164" fontId="0" fillId="0" borderId="0" xfId="0" applyNumberFormat="1" applyFont="1" applyAlignment="1"/>
    <xf numFmtId="0" fontId="0" fillId="0" borderId="0" xfId="0" applyFont="1" applyAlignment="1"/>
    <xf numFmtId="0" fontId="2" fillId="2" borderId="1" xfId="0" applyFont="1" applyFill="1" applyBorder="1" applyAlignment="1"/>
    <xf numFmtId="0" fontId="1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1" fillId="3" borderId="2" xfId="0" applyFont="1" applyFill="1" applyBorder="1" applyAlignment="1">
      <alignment horizontal="left"/>
    </xf>
    <xf numFmtId="164" fontId="1" fillId="3" borderId="3" xfId="0" applyNumberFormat="1" applyFont="1" applyFill="1" applyBorder="1" applyAlignment="1"/>
    <xf numFmtId="0" fontId="1" fillId="0" borderId="0" xfId="0" applyFont="1" applyAlignment="1">
      <alignment horizontal="left" wrapText="1"/>
    </xf>
    <xf numFmtId="164" fontId="0" fillId="3" borderId="2" xfId="0" applyNumberFormat="1" applyFont="1" applyFill="1" applyBorder="1" applyAlignment="1"/>
    <xf numFmtId="0" fontId="0" fillId="0" borderId="4" xfId="0" applyFont="1" applyBorder="1" applyAlignment="1"/>
    <xf numFmtId="0" fontId="0" fillId="0" borderId="8" xfId="0" applyFont="1" applyBorder="1" applyAlignment="1"/>
    <xf numFmtId="0" fontId="0" fillId="0" borderId="7" xfId="0" applyFont="1" applyBorder="1" applyAlignment="1"/>
    <xf numFmtId="0" fontId="1" fillId="3" borderId="2" xfId="0" applyFont="1" applyFill="1" applyBorder="1" applyAlignment="1"/>
    <xf numFmtId="0" fontId="3" fillId="0" borderId="0" xfId="0" applyFont="1" applyAlignment="1">
      <alignment vertical="center" wrapText="1"/>
    </xf>
    <xf numFmtId="164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4" fontId="0" fillId="0" borderId="8" xfId="0" applyNumberFormat="1" applyFont="1" applyBorder="1" applyAlignment="1"/>
    <xf numFmtId="164" fontId="0" fillId="0" borderId="5" xfId="0" applyNumberFormat="1" applyFont="1" applyBorder="1" applyAlignment="1"/>
    <xf numFmtId="164" fontId="0" fillId="0" borderId="6" xfId="0" applyNumberFormat="1" applyFont="1" applyBorder="1" applyAlignment="1"/>
    <xf numFmtId="164" fontId="0" fillId="0" borderId="7" xfId="0" applyNumberFormat="1" applyFont="1" applyBorder="1" applyAlignment="1"/>
    <xf numFmtId="0" fontId="0" fillId="0" borderId="1" xfId="0" applyFont="1" applyBorder="1" applyAlignment="1"/>
    <xf numFmtId="0" fontId="1" fillId="2" borderId="9" xfId="0" applyFont="1" applyFill="1" applyBorder="1" applyAlignment="1"/>
    <xf numFmtId="164" fontId="1" fillId="2" borderId="10" xfId="0" applyNumberFormat="1" applyFont="1" applyFill="1" applyBorder="1" applyAlignment="1"/>
    <xf numFmtId="0" fontId="0" fillId="0" borderId="0" xfId="0" applyFont="1" applyAlignment="1">
      <alignment horizontal="left"/>
    </xf>
    <xf numFmtId="0" fontId="1" fillId="2" borderId="2" xfId="0" applyFont="1" applyFill="1" applyBorder="1" applyAlignment="1"/>
    <xf numFmtId="164" fontId="0" fillId="2" borderId="2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0" fillId="0" borderId="11" xfId="0" applyFont="1" applyBorder="1" applyAlignment="1"/>
    <xf numFmtId="0" fontId="1" fillId="4" borderId="12" xfId="0" applyFont="1" applyFill="1" applyBorder="1" applyAlignment="1"/>
    <xf numFmtId="164" fontId="0" fillId="3" borderId="3" xfId="0" applyNumberFormat="1" applyFont="1" applyFill="1" applyBorder="1" applyAlignment="1"/>
    <xf numFmtId="0" fontId="1" fillId="3" borderId="13" xfId="0" applyFont="1" applyFill="1" applyBorder="1" applyAlignment="1"/>
    <xf numFmtId="44" fontId="0" fillId="0" borderId="0" xfId="0" applyNumberFormat="1" applyFont="1" applyAlignment="1"/>
    <xf numFmtId="0" fontId="1" fillId="0" borderId="0" xfId="0" applyFont="1" applyFill="1" applyAlignme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Alignment="1"/>
    <xf numFmtId="0" fontId="7" fillId="2" borderId="1" xfId="0" applyFont="1" applyFill="1" applyBorder="1" applyAlignment="1"/>
    <xf numFmtId="0" fontId="7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/>
    <xf numFmtId="0" fontId="0" fillId="0" borderId="4" xfId="0" applyFont="1" applyBorder="1" applyAlignment="1">
      <alignment horizontal="left"/>
    </xf>
    <xf numFmtId="164" fontId="0" fillId="0" borderId="4" xfId="0" applyNumberFormat="1" applyFont="1" applyBorder="1" applyAlignment="1"/>
    <xf numFmtId="0" fontId="1" fillId="3" borderId="3" xfId="0" applyFont="1" applyFill="1" applyBorder="1" applyAlignment="1">
      <alignment horizontal="left"/>
    </xf>
    <xf numFmtId="8" fontId="0" fillId="0" borderId="14" xfId="0" applyNumberFormat="1" applyFont="1" applyBorder="1" applyAlignment="1"/>
    <xf numFmtId="0" fontId="0" fillId="0" borderId="0" xfId="0"/>
    <xf numFmtId="6" fontId="0" fillId="0" borderId="0" xfId="0" applyNumberFormat="1" applyFont="1" applyAlignment="1"/>
    <xf numFmtId="0" fontId="8" fillId="0" borderId="0" xfId="0" applyFont="1" applyAlignment="1"/>
    <xf numFmtId="0" fontId="6" fillId="0" borderId="1" xfId="0" applyFont="1" applyBorder="1" applyAlignment="1">
      <alignment horizontal="left"/>
    </xf>
    <xf numFmtId="0" fontId="6" fillId="0" borderId="14" xfId="0" applyFont="1" applyBorder="1" applyAlignment="1"/>
    <xf numFmtId="0" fontId="6" fillId="0" borderId="8" xfId="0" applyFont="1" applyBorder="1" applyAlignment="1">
      <alignment horizontal="left"/>
    </xf>
    <xf numFmtId="164" fontId="4" fillId="0" borderId="1" xfId="0" applyNumberFormat="1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90A9-307D-4F39-B108-99B99C9A242B}">
  <sheetPr>
    <outlinePr summaryBelow="0" summaryRight="0"/>
    <pageSetUpPr fitToPage="1"/>
  </sheetPr>
  <dimension ref="A1:V79"/>
  <sheetViews>
    <sheetView tabSelected="1" topLeftCell="A67" workbookViewId="0">
      <selection activeCell="F72" sqref="F72"/>
    </sheetView>
  </sheetViews>
  <sheetFormatPr defaultColWidth="17.26953125" defaultRowHeight="15" customHeight="1" x14ac:dyDescent="0.35"/>
  <cols>
    <col min="1" max="1" width="57.1796875" style="3" customWidth="1"/>
    <col min="2" max="2" width="26" style="3" customWidth="1"/>
    <col min="3" max="3" width="18.1796875" style="3" customWidth="1"/>
    <col min="4" max="22" width="8.7265625" style="3" customWidth="1"/>
    <col min="23" max="16384" width="17.26953125" style="3"/>
  </cols>
  <sheetData>
    <row r="1" spans="1:22" ht="14.5" x14ac:dyDescent="0.35">
      <c r="A1" s="41" t="s">
        <v>34</v>
      </c>
      <c r="B1" s="2"/>
    </row>
    <row r="2" spans="1:22" ht="14.5" x14ac:dyDescent="0.35">
      <c r="A2" s="4" t="s">
        <v>0</v>
      </c>
      <c r="B2" s="2"/>
    </row>
    <row r="3" spans="1:22" ht="14.5" x14ac:dyDescent="0.35">
      <c r="A3" s="1" t="s">
        <v>33</v>
      </c>
      <c r="B3" s="2"/>
    </row>
    <row r="4" spans="1:22" ht="14.5" x14ac:dyDescent="0.35">
      <c r="B4" s="2"/>
    </row>
    <row r="5" spans="1:22" ht="14.5" x14ac:dyDescent="0.35">
      <c r="A5" s="5" t="s">
        <v>1</v>
      </c>
      <c r="B5" s="2"/>
    </row>
    <row r="6" spans="1:22" ht="14.5" x14ac:dyDescent="0.35">
      <c r="A6" s="6" t="s">
        <v>2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5" x14ac:dyDescent="0.35">
      <c r="A7" s="38" t="s">
        <v>35</v>
      </c>
      <c r="B7" s="55">
        <v>95</v>
      </c>
    </row>
    <row r="8" spans="1:22" ht="14.5" x14ac:dyDescent="0.35">
      <c r="A8" s="53" t="s">
        <v>46</v>
      </c>
      <c r="B8" s="48">
        <v>75</v>
      </c>
      <c r="C8" s="50"/>
    </row>
    <row r="9" spans="1:22" ht="15.75" customHeight="1" x14ac:dyDescent="0.35">
      <c r="A9" s="45" t="s">
        <v>3</v>
      </c>
      <c r="B9" s="46">
        <v>20</v>
      </c>
    </row>
    <row r="10" spans="1:22" ht="15.75" customHeight="1" x14ac:dyDescent="0.35">
      <c r="A10" s="54" t="s">
        <v>47</v>
      </c>
      <c r="B10" s="21">
        <v>60</v>
      </c>
      <c r="C10" s="51"/>
    </row>
    <row r="11" spans="1:22" ht="15.75" customHeight="1" x14ac:dyDescent="0.35">
      <c r="A11" s="43" t="s">
        <v>40</v>
      </c>
      <c r="B11" s="44">
        <v>30</v>
      </c>
    </row>
    <row r="12" spans="1:22" ht="15.75" customHeight="1" x14ac:dyDescent="0.35">
      <c r="A12" s="43" t="s">
        <v>43</v>
      </c>
      <c r="B12" s="44">
        <v>32</v>
      </c>
    </row>
    <row r="13" spans="1:22" ht="15.75" customHeight="1" thickBot="1" x14ac:dyDescent="0.4">
      <c r="A13" s="47" t="s">
        <v>4</v>
      </c>
      <c r="B13" s="9">
        <f>SUM(B7:B12)</f>
        <v>312</v>
      </c>
    </row>
    <row r="14" spans="1:22" ht="14.5" x14ac:dyDescent="0.35">
      <c r="B14" s="2"/>
    </row>
    <row r="15" spans="1:22" ht="14.5" x14ac:dyDescent="0.35">
      <c r="A15" s="5" t="s">
        <v>5</v>
      </c>
      <c r="B15" s="2"/>
    </row>
    <row r="16" spans="1:22" ht="14.5" x14ac:dyDescent="0.35">
      <c r="A16" s="6" t="s">
        <v>6</v>
      </c>
      <c r="B16" s="7"/>
    </row>
    <row r="17" spans="1:3" ht="30" customHeight="1" x14ac:dyDescent="0.35">
      <c r="A17" s="10" t="s">
        <v>7</v>
      </c>
      <c r="B17" s="7"/>
    </row>
    <row r="18" spans="1:3" ht="14.5" x14ac:dyDescent="0.35">
      <c r="A18" s="18" t="s">
        <v>8</v>
      </c>
      <c r="B18" s="17">
        <v>128</v>
      </c>
      <c r="C18" s="40"/>
    </row>
    <row r="19" spans="1:3" ht="15.75" customHeight="1" x14ac:dyDescent="0.35">
      <c r="A19" s="52" t="s">
        <v>44</v>
      </c>
      <c r="B19" s="17">
        <v>180</v>
      </c>
    </row>
    <row r="20" spans="1:3" ht="15.75" customHeight="1" x14ac:dyDescent="0.35">
      <c r="A20" s="8" t="s">
        <v>4</v>
      </c>
      <c r="B20" s="11">
        <f>SUM(B18:B19)</f>
        <v>308</v>
      </c>
    </row>
    <row r="21" spans="1:3" ht="14.5" x14ac:dyDescent="0.35">
      <c r="A21" s="12" t="s">
        <v>9</v>
      </c>
      <c r="B21" s="22">
        <v>128</v>
      </c>
      <c r="C21" s="40"/>
    </row>
    <row r="22" spans="1:3" ht="14.5" x14ac:dyDescent="0.35">
      <c r="A22" s="25" t="s">
        <v>10</v>
      </c>
      <c r="B22" s="23">
        <v>180</v>
      </c>
    </row>
    <row r="23" spans="1:3" ht="14.5" x14ac:dyDescent="0.35">
      <c r="A23" s="25" t="s">
        <v>10</v>
      </c>
      <c r="B23" s="24"/>
    </row>
    <row r="24" spans="1:3" ht="14.5" x14ac:dyDescent="0.35">
      <c r="A24" s="25" t="s">
        <v>10</v>
      </c>
      <c r="B24" s="24"/>
    </row>
    <row r="25" spans="1:3" ht="15.75" customHeight="1" x14ac:dyDescent="0.35">
      <c r="A25" s="13" t="s">
        <v>11</v>
      </c>
      <c r="B25" s="14">
        <v>8</v>
      </c>
    </row>
    <row r="26" spans="1:3" ht="15.75" customHeight="1" x14ac:dyDescent="0.35">
      <c r="A26" s="15" t="s">
        <v>4</v>
      </c>
      <c r="B26" s="11">
        <f>(B21+B22+B23+B24)/B25</f>
        <v>38.5</v>
      </c>
    </row>
    <row r="28" spans="1:3" ht="14.5" x14ac:dyDescent="0.35">
      <c r="A28" s="5" t="s">
        <v>12</v>
      </c>
    </row>
    <row r="29" spans="1:3" ht="30" customHeight="1" x14ac:dyDescent="0.35">
      <c r="A29" s="16" t="s">
        <v>13</v>
      </c>
    </row>
    <row r="30" spans="1:3" ht="14.5" x14ac:dyDescent="0.35">
      <c r="A30" s="19" t="s">
        <v>36</v>
      </c>
      <c r="B30" s="17"/>
    </row>
    <row r="31" spans="1:3" ht="14.5" x14ac:dyDescent="0.35">
      <c r="A31" s="18" t="s">
        <v>14</v>
      </c>
      <c r="B31" s="17">
        <v>18</v>
      </c>
    </row>
    <row r="32" spans="1:3" ht="14.5" x14ac:dyDescent="0.35">
      <c r="A32" s="39" t="s">
        <v>37</v>
      </c>
      <c r="B32" s="17"/>
    </row>
    <row r="33" spans="1:2" ht="14.5" x14ac:dyDescent="0.35">
      <c r="A33" s="38" t="s">
        <v>14</v>
      </c>
      <c r="B33" s="17">
        <v>18</v>
      </c>
    </row>
    <row r="34" spans="1:2" ht="14.5" x14ac:dyDescent="0.35">
      <c r="A34" s="39" t="s">
        <v>39</v>
      </c>
      <c r="B34" s="17"/>
    </row>
    <row r="35" spans="1:2" ht="14.5" x14ac:dyDescent="0.35">
      <c r="A35" s="38" t="s">
        <v>14</v>
      </c>
      <c r="B35" s="17">
        <v>18</v>
      </c>
    </row>
    <row r="36" spans="1:2" ht="14.5" x14ac:dyDescent="0.35">
      <c r="A36" s="39" t="s">
        <v>41</v>
      </c>
      <c r="B36" s="17"/>
    </row>
    <row r="37" spans="1:2" ht="14.5" x14ac:dyDescent="0.35">
      <c r="A37" s="18" t="s">
        <v>14</v>
      </c>
      <c r="B37" s="17">
        <v>18</v>
      </c>
    </row>
    <row r="38" spans="1:2" ht="14.5" x14ac:dyDescent="0.35">
      <c r="A38" s="18"/>
      <c r="B38" s="17"/>
    </row>
    <row r="39" spans="1:2" ht="14.5" x14ac:dyDescent="0.35">
      <c r="A39" s="42" t="s">
        <v>42</v>
      </c>
      <c r="B39" s="17"/>
    </row>
    <row r="40" spans="1:2" ht="14.5" x14ac:dyDescent="0.35">
      <c r="A40" s="18" t="s">
        <v>14</v>
      </c>
      <c r="B40" s="17">
        <v>20</v>
      </c>
    </row>
    <row r="41" spans="1:2" ht="14.5" x14ac:dyDescent="0.35">
      <c r="A41" s="42" t="s">
        <v>16</v>
      </c>
    </row>
    <row r="42" spans="1:2" thickBot="1" x14ac:dyDescent="0.4">
      <c r="A42" s="18" t="s">
        <v>14</v>
      </c>
      <c r="B42" s="17">
        <v>30</v>
      </c>
    </row>
    <row r="43" spans="1:2" ht="15.75" customHeight="1" thickBot="1" x14ac:dyDescent="0.4">
      <c r="A43" s="8" t="s">
        <v>4</v>
      </c>
      <c r="B43" s="11">
        <f>SUM(B30:B42)</f>
        <v>122</v>
      </c>
    </row>
    <row r="45" spans="1:2" ht="14.5" x14ac:dyDescent="0.35">
      <c r="A45" s="5" t="s">
        <v>17</v>
      </c>
    </row>
    <row r="46" spans="1:2" ht="30" customHeight="1" x14ac:dyDescent="0.35">
      <c r="A46" s="16" t="s">
        <v>18</v>
      </c>
    </row>
    <row r="47" spans="1:2" ht="14.5" x14ac:dyDescent="0.35">
      <c r="A47" s="19" t="s">
        <v>38</v>
      </c>
      <c r="B47" s="17"/>
    </row>
    <row r="48" spans="1:2" ht="14.5" x14ac:dyDescent="0.35">
      <c r="A48" s="18" t="s">
        <v>14</v>
      </c>
      <c r="B48" s="17">
        <v>130</v>
      </c>
    </row>
    <row r="49" spans="1:3" ht="14.5" x14ac:dyDescent="0.35">
      <c r="A49" s="18" t="s">
        <v>15</v>
      </c>
      <c r="B49" s="17">
        <v>200</v>
      </c>
    </row>
    <row r="50" spans="1:3" ht="14.5" x14ac:dyDescent="0.35">
      <c r="A50" s="18" t="s">
        <v>19</v>
      </c>
      <c r="B50" s="17">
        <v>400</v>
      </c>
    </row>
    <row r="51" spans="1:3" ht="14.5" x14ac:dyDescent="0.35">
      <c r="A51" s="19" t="s">
        <v>20</v>
      </c>
      <c r="B51" s="17"/>
    </row>
    <row r="52" spans="1:3" ht="14.5" x14ac:dyDescent="0.35">
      <c r="A52" s="18" t="s">
        <v>14</v>
      </c>
      <c r="B52" s="17"/>
    </row>
    <row r="53" spans="1:3" ht="14.5" x14ac:dyDescent="0.35">
      <c r="A53" s="20" t="s">
        <v>15</v>
      </c>
      <c r="B53" s="21"/>
    </row>
    <row r="54" spans="1:3" ht="15.75" customHeight="1" x14ac:dyDescent="0.35">
      <c r="A54" s="18" t="s">
        <v>21</v>
      </c>
      <c r="B54" s="17"/>
    </row>
    <row r="55" spans="1:3" ht="15.75" customHeight="1" x14ac:dyDescent="0.35">
      <c r="A55" s="18"/>
      <c r="B55" s="17"/>
    </row>
    <row r="56" spans="1:3" ht="15.75" customHeight="1" x14ac:dyDescent="0.35">
      <c r="A56" s="18"/>
      <c r="B56" s="17"/>
    </row>
    <row r="57" spans="1:3" ht="15.75" customHeight="1" x14ac:dyDescent="0.35">
      <c r="A57" s="35" t="s">
        <v>4</v>
      </c>
      <c r="B57" s="34">
        <f>B48+B49+B50+B52+B53+B54</f>
        <v>730</v>
      </c>
    </row>
    <row r="58" spans="1:3" ht="14.5" x14ac:dyDescent="0.35">
      <c r="A58" s="12" t="s">
        <v>22</v>
      </c>
      <c r="B58" s="22">
        <v>600</v>
      </c>
    </row>
    <row r="59" spans="1:3" ht="14.5" x14ac:dyDescent="0.35">
      <c r="A59" s="25" t="s">
        <v>10</v>
      </c>
      <c r="B59" s="23"/>
    </row>
    <row r="60" spans="1:3" ht="14.5" x14ac:dyDescent="0.35">
      <c r="A60" s="25" t="s">
        <v>23</v>
      </c>
      <c r="B60" s="24">
        <v>140</v>
      </c>
      <c r="C60" s="49"/>
    </row>
    <row r="61" spans="1:3" ht="14.5" x14ac:dyDescent="0.35">
      <c r="A61" s="25" t="s">
        <v>24</v>
      </c>
      <c r="B61" s="24">
        <f>68*5</f>
        <v>340</v>
      </c>
    </row>
    <row r="62" spans="1:3" ht="15.75" customHeight="1" x14ac:dyDescent="0.35">
      <c r="A62" s="13" t="s">
        <v>11</v>
      </c>
      <c r="B62" s="14">
        <v>8</v>
      </c>
    </row>
    <row r="63" spans="1:3" ht="15.75" customHeight="1" x14ac:dyDescent="0.35">
      <c r="A63" s="15" t="s">
        <v>4</v>
      </c>
      <c r="B63" s="11">
        <f>(B58+B59+B60+B61)/B62</f>
        <v>135</v>
      </c>
    </row>
    <row r="64" spans="1:3" ht="15.75" customHeight="1" x14ac:dyDescent="0.35"/>
    <row r="65" spans="1:22" ht="15.75" customHeight="1" x14ac:dyDescent="0.35">
      <c r="A65" s="26" t="s">
        <v>25</v>
      </c>
      <c r="B65" s="27">
        <f>SUM(B57+B63+B43+B20+B13)</f>
        <v>1607</v>
      </c>
    </row>
    <row r="67" spans="1:22" ht="14.5" x14ac:dyDescent="0.35">
      <c r="A67" s="5" t="s">
        <v>26</v>
      </c>
    </row>
    <row r="68" spans="1:22" ht="14.5" x14ac:dyDescent="0.35">
      <c r="A68" s="6" t="s">
        <v>27</v>
      </c>
    </row>
    <row r="69" spans="1:22" ht="14.5" x14ac:dyDescent="0.35">
      <c r="A69" s="52" t="s">
        <v>45</v>
      </c>
      <c r="B69" s="17"/>
    </row>
    <row r="70" spans="1:22" ht="14.5" x14ac:dyDescent="0.35">
      <c r="A70" s="18">
        <v>2</v>
      </c>
      <c r="B70" s="23"/>
    </row>
    <row r="71" spans="1:22" ht="14.5" x14ac:dyDescent="0.35">
      <c r="A71" s="28" t="s">
        <v>28</v>
      </c>
      <c r="B71" s="2"/>
    </row>
    <row r="72" spans="1:22" ht="14.5" x14ac:dyDescent="0.35">
      <c r="A72" s="18">
        <v>1</v>
      </c>
      <c r="B72" s="23"/>
    </row>
    <row r="73" spans="1:22" ht="14.5" x14ac:dyDescent="0.35">
      <c r="A73" s="18">
        <v>2</v>
      </c>
      <c r="B73" s="24"/>
    </row>
    <row r="74" spans="1:22" ht="15.75" customHeight="1" x14ac:dyDescent="0.35">
      <c r="A74" s="20" t="s">
        <v>11</v>
      </c>
      <c r="B74" s="14">
        <v>8</v>
      </c>
    </row>
    <row r="75" spans="1:22" ht="15.75" customHeight="1" x14ac:dyDescent="0.35">
      <c r="A75" s="29" t="s">
        <v>29</v>
      </c>
      <c r="B75" s="30">
        <f>(B69+B70+B72+B73)/B74</f>
        <v>0</v>
      </c>
    </row>
    <row r="76" spans="1:22" ht="15.75" customHeight="1" x14ac:dyDescent="0.35"/>
    <row r="77" spans="1:22" ht="15.75" customHeight="1" x14ac:dyDescent="0.35">
      <c r="A77" s="29" t="s">
        <v>30</v>
      </c>
      <c r="B77" s="31">
        <f>B65-B75</f>
        <v>1607</v>
      </c>
      <c r="C77" s="36"/>
    </row>
    <row r="78" spans="1:22" ht="15.75" customHeight="1" x14ac:dyDescent="0.35">
      <c r="A78" s="32" t="s">
        <v>31</v>
      </c>
      <c r="B78" s="32">
        <v>6</v>
      </c>
      <c r="C78" s="3" t="s">
        <v>48</v>
      </c>
    </row>
    <row r="79" spans="1:22" ht="15.75" customHeight="1" x14ac:dyDescent="0.35">
      <c r="A79" s="33" t="s">
        <v>32</v>
      </c>
      <c r="B79" s="33">
        <f>B77/B78</f>
        <v>267.83333333333331</v>
      </c>
      <c r="C79" s="5"/>
      <c r="D79" s="3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</sheetData>
  <printOptions horizontalCentered="1" gridLines="1"/>
  <pageMargins left="0.7" right="0.7" top="0.75" bottom="0.75" header="0" footer="0"/>
  <pageSetup paperSize="9" pageOrder="overThenDown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9742E-0D4D-493E-A0F7-B644FECA8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1B7536-A867-4C6D-8C07-08D0430B5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fa27f-d8c1-408a-9c97-a51727236000"/>
    <ds:schemaRef ds:uri="b83b5a27-3cbf-4290-bbe2-fd46c55434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4CBAFA-092E-4376-AD89-546821B354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Elite Pre Jr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Karhu</dc:creator>
  <cp:keywords/>
  <dc:description/>
  <cp:lastModifiedBy>Minna Karhu</cp:lastModifiedBy>
  <cp:revision/>
  <dcterms:created xsi:type="dcterms:W3CDTF">2020-01-13T12:02:35Z</dcterms:created>
  <dcterms:modified xsi:type="dcterms:W3CDTF">2022-06-20T17:39:32Z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